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guste PC\Documents\NASHUA 2017\SALES ADMIN\"/>
    </mc:Choice>
  </mc:AlternateContent>
  <bookViews>
    <workbookView xWindow="0" yWindow="0" windowWidth="20490" windowHeight="7755"/>
  </bookViews>
  <sheets>
    <sheet name="EXAMP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E118" i="1"/>
  <c r="A118" i="1"/>
  <c r="A119" i="1" s="1"/>
  <c r="B117" i="1"/>
  <c r="A117" i="1"/>
  <c r="B116" i="1"/>
  <c r="C108" i="1"/>
  <c r="E105" i="1"/>
  <c r="A104" i="1"/>
  <c r="A105" i="1" s="1"/>
  <c r="B103" i="1"/>
  <c r="C94" i="1"/>
  <c r="E91" i="1"/>
  <c r="A91" i="1"/>
  <c r="A92" i="1" s="1"/>
  <c r="B90" i="1"/>
  <c r="A90" i="1"/>
  <c r="B89" i="1"/>
  <c r="K86" i="1"/>
  <c r="C81" i="1"/>
  <c r="E78" i="1"/>
  <c r="A78" i="1"/>
  <c r="A79" i="1" s="1"/>
  <c r="B77" i="1"/>
  <c r="A77" i="1"/>
  <c r="B76" i="1"/>
  <c r="C68" i="1"/>
  <c r="K64" i="1"/>
  <c r="E64" i="1"/>
  <c r="A64" i="1"/>
  <c r="B64" i="1" s="1"/>
  <c r="B63" i="1"/>
  <c r="A63" i="1"/>
  <c r="B62" i="1"/>
  <c r="D24" i="1"/>
  <c r="E24" i="1" s="1"/>
  <c r="D23" i="1"/>
  <c r="E23" i="1" s="1"/>
  <c r="D22" i="1"/>
  <c r="E22" i="1" s="1"/>
  <c r="A93" i="1" l="1"/>
  <c r="B93" i="1" s="1"/>
  <c r="B92" i="1"/>
  <c r="A106" i="1"/>
  <c r="B105" i="1"/>
  <c r="A120" i="1"/>
  <c r="B120" i="1" s="1"/>
  <c r="B119" i="1"/>
  <c r="A80" i="1"/>
  <c r="B80" i="1" s="1"/>
  <c r="B79" i="1"/>
  <c r="B94" i="1"/>
  <c r="B121" i="1"/>
  <c r="A65" i="1"/>
  <c r="B78" i="1"/>
  <c r="B81" i="1" s="1"/>
  <c r="B91" i="1"/>
  <c r="B104" i="1"/>
  <c r="B118" i="1"/>
  <c r="B108" i="1" l="1"/>
  <c r="E77" i="1"/>
  <c r="E76" i="1"/>
  <c r="E81" i="1" s="1"/>
  <c r="C20" i="1" s="1"/>
  <c r="E117" i="1"/>
  <c r="E116" i="1"/>
  <c r="E121" i="1" s="1"/>
  <c r="E90" i="1"/>
  <c r="E89" i="1"/>
  <c r="E94" i="1" s="1"/>
  <c r="C21" i="1" s="1"/>
  <c r="B65" i="1"/>
  <c r="B68" i="1" s="1"/>
  <c r="A66" i="1"/>
  <c r="B106" i="1"/>
  <c r="A107" i="1"/>
  <c r="B107" i="1" s="1"/>
  <c r="B66" i="1" l="1"/>
  <c r="A67" i="1"/>
  <c r="B67" i="1" s="1"/>
  <c r="E21" i="1"/>
  <c r="D21" i="1"/>
  <c r="D20" i="1"/>
  <c r="E20" i="1" s="1"/>
  <c r="E103" i="1"/>
  <c r="E108" i="1" s="1"/>
  <c r="E104" i="1"/>
  <c r="E63" i="1"/>
  <c r="E62" i="1"/>
  <c r="E68" i="1" l="1"/>
  <c r="C19" i="1" s="1"/>
  <c r="E19" i="1" l="1"/>
  <c r="E26" i="1" s="1"/>
  <c r="D19" i="1"/>
</calcChain>
</file>

<file path=xl/sharedStrings.xml><?xml version="1.0" encoding="utf-8"?>
<sst xmlns="http://schemas.openxmlformats.org/spreadsheetml/2006/main" count="118" uniqueCount="65">
  <si>
    <t>TEL:</t>
  </si>
  <si>
    <t>015 590 0319</t>
  </si>
  <si>
    <t>REQUESTED DATE:</t>
  </si>
  <si>
    <t>03/03/2017</t>
  </si>
  <si>
    <t xml:space="preserve">FAX: </t>
  </si>
  <si>
    <t>015 495 0935</t>
  </si>
  <si>
    <t>VALID UNTIL:</t>
  </si>
  <si>
    <t>29/03/2017</t>
  </si>
  <si>
    <t xml:space="preserve">SETTLEMENT ADVICE: </t>
  </si>
  <si>
    <t>CUSTOMER NAME</t>
  </si>
  <si>
    <t>ATTENTION:</t>
  </si>
  <si>
    <t>E-MAIL:</t>
  </si>
  <si>
    <t>FAX NO:</t>
  </si>
  <si>
    <t>TEL NO:</t>
  </si>
  <si>
    <t>ACCOUNT NO:</t>
  </si>
  <si>
    <t xml:space="preserve">CELL NO: </t>
  </si>
  <si>
    <t>REASON:</t>
  </si>
  <si>
    <t>CUSTOMER REQUEST</t>
  </si>
  <si>
    <t>EQUIPMENT</t>
  </si>
  <si>
    <t>SERIAL NO</t>
  </si>
  <si>
    <t>MODEL</t>
  </si>
  <si>
    <t>SETTLEMENT</t>
  </si>
  <si>
    <t>VAT</t>
  </si>
  <si>
    <t>TOTAL</t>
  </si>
  <si>
    <t>EXPIRY DATE</t>
  </si>
  <si>
    <t>30/01/2018</t>
  </si>
  <si>
    <t>Arrears/ Outstanding amount on account</t>
  </si>
  <si>
    <t>SETTLEMENT TOTAL</t>
  </si>
  <si>
    <t>You are reminded that ownership of the goods remains with Nashua and you may not sell, lease, upgrade or otherwise</t>
  </si>
  <si>
    <t>alienate or encumber the goods which are the subect matter of the agreement.</t>
  </si>
  <si>
    <t>*PLEASE NOTE: Above settlement amount excludes your final meter reading invoice.</t>
  </si>
  <si>
    <r>
      <t xml:space="preserve">**Please email cancellation letter &amp; proof of payment to </t>
    </r>
    <r>
      <rPr>
        <b/>
        <u/>
        <sz val="9"/>
        <rFont val="Century Gothic"/>
        <family val="2"/>
      </rPr>
      <t>ronelt@nashualim.co.za</t>
    </r>
    <r>
      <rPr>
        <b/>
        <sz val="9"/>
        <rFont val="Century Gothic"/>
        <family val="2"/>
      </rPr>
      <t xml:space="preserve"> or </t>
    </r>
    <r>
      <rPr>
        <b/>
        <u/>
        <sz val="9"/>
        <rFont val="Century Gothic"/>
        <family val="2"/>
      </rPr>
      <t>fariedac@nashualim.co.za</t>
    </r>
  </si>
  <si>
    <r>
      <t xml:space="preserve"> </t>
    </r>
    <r>
      <rPr>
        <b/>
        <u/>
        <sz val="10"/>
        <rFont val="Century Gothic"/>
        <family val="2"/>
      </rPr>
      <t xml:space="preserve"> </t>
    </r>
  </si>
  <si>
    <t>Calculation of the settlement is based on all rentals payable to date having been paid.</t>
  </si>
  <si>
    <t>Should it transpire that any such rentals have not been paid or should there be any error in our calculation of the settlement</t>
  </si>
  <si>
    <r>
      <t xml:space="preserve">price for any reason, then </t>
    </r>
    <r>
      <rPr>
        <b/>
        <sz val="8"/>
        <color indexed="12"/>
        <rFont val="Century Gothic"/>
        <family val="2"/>
      </rPr>
      <t>NASHUA</t>
    </r>
    <r>
      <rPr>
        <sz val="8"/>
        <rFont val="Century Gothic"/>
        <family val="2"/>
      </rPr>
      <t xml:space="preserve"> </t>
    </r>
    <r>
      <rPr>
        <b/>
        <sz val="8"/>
        <color indexed="10"/>
        <rFont val="Century Gothic"/>
        <family val="2"/>
      </rPr>
      <t>LIMPOPO</t>
    </r>
    <r>
      <rPr>
        <sz val="8"/>
        <rFont val="Century Gothic"/>
        <family val="2"/>
      </rPr>
      <t xml:space="preserve"> shall be entitled to recalculate the settlement price accordingly.</t>
    </r>
  </si>
  <si>
    <t>Kindly return this advice with your payment.</t>
  </si>
  <si>
    <t>Yours faithfully,</t>
  </si>
  <si>
    <t>KAREN PRETORIUS</t>
  </si>
  <si>
    <t>FINANCIAL MANAGER</t>
  </si>
  <si>
    <t>BANK DETAILS</t>
  </si>
  <si>
    <t>ACC NAME:</t>
  </si>
  <si>
    <t>NASHUA LIMPOPO</t>
  </si>
  <si>
    <t>BANK:</t>
  </si>
  <si>
    <t>First National Bank  (FNB)</t>
  </si>
  <si>
    <t>BRANCH:</t>
  </si>
  <si>
    <t>POLOKWANE</t>
  </si>
  <si>
    <t>BRANCH CODE:</t>
  </si>
  <si>
    <t>ACC NO:</t>
  </si>
  <si>
    <t>TYPE OF ACC:</t>
  </si>
  <si>
    <t>CHEQUE</t>
  </si>
  <si>
    <t>Herewith brakedown of settlement:</t>
  </si>
  <si>
    <t>5% Admin fee for cancallation before expirydate of the contract</t>
  </si>
  <si>
    <t>Contract signed with escalation</t>
  </si>
  <si>
    <t>Esc month:</t>
  </si>
  <si>
    <t>Rental</t>
  </si>
  <si>
    <t>Total Rental per year</t>
  </si>
  <si>
    <t>Outstanding period</t>
  </si>
  <si>
    <t>Service Agreement per month</t>
  </si>
  <si>
    <t>Total VAT excluded</t>
  </si>
  <si>
    <t>Cancellation of Rental</t>
  </si>
  <si>
    <t>+ 5% Admin Fee</t>
  </si>
  <si>
    <t>Cancellation of Service Agreement</t>
  </si>
  <si>
    <t>(3x months cancellation Fee)</t>
  </si>
  <si>
    <t>3 MONTHS CANCELLATION ON CSA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</si>
</sst>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yyyy/mm/dd;@"/>
  </numFmts>
  <fonts count="33">
    <font>
      <sz val="10"/>
      <name val="Arial"/>
      <family val="2"/>
    </font>
    <font>
      <b/>
      <sz val="16"/>
      <color indexed="10"/>
      <name val="Eurostile"/>
      <family val="2"/>
    </font>
    <font>
      <sz val="10"/>
      <name val="American Classic"/>
    </font>
    <font>
      <sz val="10"/>
      <name val="Century Gothic"/>
      <family val="2"/>
    </font>
    <font>
      <b/>
      <sz val="10"/>
      <name val="Century Gothic"/>
      <family val="2"/>
    </font>
    <font>
      <sz val="14"/>
      <color indexed="18"/>
      <name val="Century Gothic"/>
      <family val="2"/>
    </font>
    <font>
      <sz val="10"/>
      <color indexed="18"/>
      <name val="Century Gothic"/>
      <family val="2"/>
    </font>
    <font>
      <b/>
      <u/>
      <sz val="12"/>
      <color rgb="FF0000FF"/>
      <name val="Century Gothic"/>
      <family val="2"/>
    </font>
    <font>
      <b/>
      <sz val="12"/>
      <color rgb="FF0000FF"/>
      <name val="Century Gothic"/>
      <family val="2"/>
    </font>
    <font>
      <b/>
      <sz val="12"/>
      <name val="Century Gothic"/>
      <family val="2"/>
    </font>
    <font>
      <u/>
      <sz val="10"/>
      <color indexed="12"/>
      <name val="Arial"/>
      <family val="2"/>
    </font>
    <font>
      <b/>
      <u/>
      <sz val="12"/>
      <color indexed="12"/>
      <name val="Century Gothic"/>
      <family val="2"/>
    </font>
    <font>
      <sz val="10"/>
      <color indexed="9"/>
      <name val="Century Gothic"/>
      <family val="2"/>
    </font>
    <font>
      <b/>
      <u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sz val="8"/>
      <name val="Century Gothic"/>
      <family val="2"/>
    </font>
    <font>
      <b/>
      <sz val="8"/>
      <color indexed="10"/>
      <name val="Century Gothic"/>
      <family val="2"/>
    </font>
    <font>
      <b/>
      <sz val="8"/>
      <color indexed="18"/>
      <name val="Century Gothic"/>
      <family val="2"/>
    </font>
    <font>
      <b/>
      <sz val="9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u/>
      <sz val="10"/>
      <name val="Century Gothic"/>
      <family val="2"/>
    </font>
    <font>
      <b/>
      <sz val="8"/>
      <color indexed="12"/>
      <name val="Century Gothic"/>
      <family val="2"/>
    </font>
    <font>
      <b/>
      <u/>
      <sz val="1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name val="Calibri"/>
      <family val="2"/>
    </font>
    <font>
      <u/>
      <sz val="9"/>
      <color indexed="18"/>
      <name val="Century Gothic"/>
      <family val="2"/>
    </font>
    <font>
      <sz val="7"/>
      <color indexed="10"/>
      <name val="Century Gothic"/>
      <family val="2"/>
    </font>
    <font>
      <sz val="10"/>
      <color indexed="10"/>
      <name val="Century Gothic"/>
      <family val="2"/>
    </font>
    <font>
      <sz val="7"/>
      <color indexed="9"/>
      <name val="Century Gothic"/>
      <family val="2"/>
    </font>
    <font>
      <sz val="7"/>
      <name val="Century Gothic"/>
      <family val="2"/>
    </font>
    <font>
      <sz val="7"/>
      <color indexed="6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3" fontId="4" fillId="0" borderId="0" xfId="0" quotePrefix="1" applyNumberFormat="1" applyFont="1"/>
    <xf numFmtId="0" fontId="3" fillId="0" borderId="0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4" fillId="0" borderId="0" xfId="0" quotePrefix="1" applyFont="1"/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6" fillId="0" borderId="0" xfId="0" applyFont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9" fillId="0" borderId="0" xfId="0" applyFont="1"/>
    <xf numFmtId="0" fontId="10" fillId="0" borderId="0" xfId="1" applyAlignment="1" applyProtection="1"/>
    <xf numFmtId="0" fontId="3" fillId="0" borderId="0" xfId="0" applyFont="1" applyAlignment="1"/>
    <xf numFmtId="14" fontId="4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/>
    <xf numFmtId="0" fontId="11" fillId="0" borderId="0" xfId="0" applyFont="1"/>
    <xf numFmtId="9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3" fillId="0" borderId="4" xfId="0" applyNumberFormat="1" applyFont="1" applyBorder="1"/>
    <xf numFmtId="44" fontId="3" fillId="0" borderId="5" xfId="0" applyNumberFormat="1" applyFont="1" applyBorder="1"/>
    <xf numFmtId="44" fontId="4" fillId="0" borderId="3" xfId="0" applyNumberFormat="1" applyFont="1" applyFill="1" applyBorder="1"/>
    <xf numFmtId="14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43" fontId="14" fillId="0" borderId="8" xfId="0" applyNumberFormat="1" applyFont="1" applyFill="1" applyBorder="1"/>
    <xf numFmtId="164" fontId="4" fillId="0" borderId="0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9" fontId="3" fillId="0" borderId="0" xfId="0" applyNumberFormat="1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/>
    <xf numFmtId="0" fontId="3" fillId="0" borderId="10" xfId="0" applyFont="1" applyBorder="1"/>
    <xf numFmtId="0" fontId="3" fillId="0" borderId="11" xfId="0" applyFont="1" applyBorder="1"/>
    <xf numFmtId="0" fontId="27" fillId="0" borderId="12" xfId="0" applyFont="1" applyBorder="1"/>
    <xf numFmtId="0" fontId="28" fillId="0" borderId="12" xfId="0" applyFont="1" applyBorder="1" applyAlignment="1">
      <alignment horizontal="left"/>
    </xf>
    <xf numFmtId="0" fontId="28" fillId="0" borderId="12" xfId="0" applyFont="1" applyBorder="1"/>
    <xf numFmtId="9" fontId="29" fillId="0" borderId="0" xfId="0" applyNumberFormat="1" applyFont="1" applyBorder="1" applyAlignment="1">
      <alignment horizontal="center"/>
    </xf>
    <xf numFmtId="9" fontId="4" fillId="3" borderId="13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9" fontId="30" fillId="0" borderId="20" xfId="0" applyNumberFormat="1" applyFont="1" applyBorder="1" applyAlignment="1"/>
    <xf numFmtId="9" fontId="31" fillId="0" borderId="0" xfId="0" applyNumberFormat="1" applyFont="1" applyBorder="1" applyAlignment="1">
      <alignment horizontal="center"/>
    </xf>
    <xf numFmtId="2" fontId="3" fillId="0" borderId="21" xfId="0" applyNumberFormat="1" applyFont="1" applyBorder="1"/>
    <xf numFmtId="44" fontId="31" fillId="0" borderId="22" xfId="0" applyNumberFormat="1" applyFont="1" applyBorder="1"/>
    <xf numFmtId="0" fontId="31" fillId="0" borderId="23" xfId="0" applyFont="1" applyBorder="1" applyAlignment="1">
      <alignment horizontal="center"/>
    </xf>
    <xf numFmtId="0" fontId="3" fillId="0" borderId="23" xfId="0" applyFont="1" applyBorder="1"/>
    <xf numFmtId="44" fontId="31" fillId="0" borderId="24" xfId="0" applyNumberFormat="1" applyFont="1" applyBorder="1"/>
    <xf numFmtId="0" fontId="32" fillId="0" borderId="20" xfId="0" applyFont="1" applyBorder="1" applyAlignment="1"/>
    <xf numFmtId="14" fontId="3" fillId="0" borderId="0" xfId="0" applyNumberFormat="1" applyFont="1" applyBorder="1" applyAlignment="1">
      <alignment horizontal="center"/>
    </xf>
    <xf numFmtId="2" fontId="3" fillId="0" borderId="25" xfId="0" applyNumberFormat="1" applyFont="1" applyBorder="1"/>
    <xf numFmtId="44" fontId="31" fillId="0" borderId="26" xfId="0" applyNumberFormat="1" applyFont="1" applyBorder="1"/>
    <xf numFmtId="0" fontId="31" fillId="0" borderId="27" xfId="0" applyNumberFormat="1" applyFont="1" applyBorder="1" applyAlignment="1">
      <alignment horizontal="center"/>
    </xf>
    <xf numFmtId="44" fontId="31" fillId="0" borderId="27" xfId="0" applyNumberFormat="1" applyFont="1" applyBorder="1" applyAlignment="1"/>
    <xf numFmtId="44" fontId="31" fillId="0" borderId="28" xfId="0" applyNumberFormat="1" applyFont="1" applyBorder="1"/>
    <xf numFmtId="0" fontId="32" fillId="0" borderId="20" xfId="0" quotePrefix="1" applyFont="1" applyBorder="1" applyAlignment="1"/>
    <xf numFmtId="0" fontId="31" fillId="0" borderId="27" xfId="0" applyFont="1" applyBorder="1" applyAlignment="1">
      <alignment horizontal="center"/>
    </xf>
    <xf numFmtId="44" fontId="31" fillId="0" borderId="17" xfId="0" applyNumberFormat="1" applyFont="1" applyBorder="1" applyAlignment="1"/>
    <xf numFmtId="44" fontId="31" fillId="0" borderId="29" xfId="0" applyNumberFormat="1" applyFont="1" applyBorder="1"/>
    <xf numFmtId="44" fontId="31" fillId="0" borderId="27" xfId="0" applyNumberFormat="1" applyFont="1" applyBorder="1" applyAlignment="1">
      <alignment horizontal="center"/>
    </xf>
    <xf numFmtId="44" fontId="31" fillId="0" borderId="25" xfId="0" applyNumberFormat="1" applyFont="1" applyBorder="1"/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3" fillId="0" borderId="30" xfId="0" applyFont="1" applyBorder="1"/>
    <xf numFmtId="44" fontId="31" fillId="4" borderId="13" xfId="0" applyNumberFormat="1" applyFont="1" applyFill="1" applyBorder="1"/>
    <xf numFmtId="0" fontId="31" fillId="4" borderId="18" xfId="0" applyNumberFormat="1" applyFont="1" applyFill="1" applyBorder="1" applyAlignment="1">
      <alignment horizontal="center"/>
    </xf>
    <xf numFmtId="0" fontId="31" fillId="0" borderId="19" xfId="0" applyFont="1" applyBorder="1"/>
    <xf numFmtId="44" fontId="31" fillId="4" borderId="3" xfId="0" applyNumberFormat="1" applyFont="1" applyFill="1" applyBorder="1"/>
    <xf numFmtId="0" fontId="3" fillId="0" borderId="24" xfId="0" applyFont="1" applyBorder="1"/>
    <xf numFmtId="0" fontId="3" fillId="0" borderId="31" xfId="0" applyFont="1" applyBorder="1"/>
    <xf numFmtId="0" fontId="4" fillId="0" borderId="0" xfId="0" applyFont="1" applyAlignment="1">
      <alignment horizontal="center"/>
    </xf>
    <xf numFmtId="44" fontId="31" fillId="0" borderId="12" xfId="0" applyNumberFormat="1" applyFont="1" applyBorder="1" applyAlignment="1">
      <alignment horizontal="center"/>
    </xf>
    <xf numFmtId="44" fontId="31" fillId="0" borderId="32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66676</xdr:rowOff>
    </xdr:from>
    <xdr:to>
      <xdr:col>2</xdr:col>
      <xdr:colOff>1095376</xdr:colOff>
      <xdr:row>3</xdr:row>
      <xdr:rowOff>126963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483"/>
        <a:stretch/>
      </xdr:blipFill>
      <xdr:spPr>
        <a:xfrm>
          <a:off x="85727" y="66676"/>
          <a:ext cx="3267074" cy="641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2"/>
  <sheetViews>
    <sheetView tabSelected="1" topLeftCell="A24" workbookViewId="0">
      <selection activeCell="I36" sqref="I36"/>
    </sheetView>
  </sheetViews>
  <sheetFormatPr defaultColWidth="9.140625" defaultRowHeight="12.75"/>
  <cols>
    <col min="1" max="1" width="19.28515625" style="2" customWidth="1"/>
    <col min="2" max="2" width="14.5703125" style="2" customWidth="1"/>
    <col min="3" max="3" width="16.7109375" style="2" customWidth="1"/>
    <col min="4" max="4" width="18.85546875" style="2" bestFit="1" customWidth="1"/>
    <col min="5" max="5" width="13.7109375" style="2" customWidth="1"/>
    <col min="6" max="6" width="13.28515625" style="2" customWidth="1"/>
    <col min="7" max="7" width="7.7109375" style="3" customWidth="1"/>
    <col min="8" max="16384" width="9.140625" style="2"/>
  </cols>
  <sheetData>
    <row r="3" spans="1:8" ht="20.25">
      <c r="A3" s="1"/>
    </row>
    <row r="4" spans="1:8" s="4" customFormat="1" ht="18">
      <c r="D4" s="5"/>
      <c r="E4" s="6"/>
      <c r="G4" s="7"/>
      <c r="H4" s="8"/>
    </row>
    <row r="5" spans="1:8" s="4" customFormat="1" ht="18">
      <c r="A5" s="9" t="s">
        <v>0</v>
      </c>
      <c r="B5" s="10" t="s">
        <v>1</v>
      </c>
      <c r="C5" s="5"/>
      <c r="D5" s="9" t="s">
        <v>2</v>
      </c>
      <c r="E5" s="11" t="s">
        <v>3</v>
      </c>
      <c r="G5" s="7"/>
      <c r="H5" s="8"/>
    </row>
    <row r="6" spans="1:8" s="4" customFormat="1" ht="17.45" customHeight="1" thickBot="1">
      <c r="A6" s="9" t="s">
        <v>4</v>
      </c>
      <c r="B6" s="10" t="s">
        <v>5</v>
      </c>
      <c r="C6" s="5"/>
      <c r="D6" s="9" t="s">
        <v>6</v>
      </c>
      <c r="E6" s="12" t="s">
        <v>7</v>
      </c>
      <c r="F6" s="13"/>
      <c r="G6" s="7"/>
      <c r="H6" s="14"/>
    </row>
    <row r="7" spans="1:8" s="4" customFormat="1" ht="14.25" thickTop="1">
      <c r="A7" s="15"/>
      <c r="B7" s="15"/>
      <c r="C7" s="16"/>
      <c r="D7" s="15"/>
      <c r="G7" s="7"/>
    </row>
    <row r="8" spans="1:8" s="4" customFormat="1" ht="13.5">
      <c r="A8" s="7"/>
      <c r="B8" s="7"/>
      <c r="C8" s="17"/>
      <c r="D8" s="7"/>
      <c r="G8" s="7"/>
    </row>
    <row r="9" spans="1:8" s="4" customFormat="1" ht="15.75">
      <c r="A9" s="18" t="s">
        <v>8</v>
      </c>
      <c r="B9" s="7"/>
      <c r="C9" s="19" t="s">
        <v>9</v>
      </c>
      <c r="D9" s="20"/>
      <c r="G9" s="7"/>
    </row>
    <row r="10" spans="1:8" s="4" customFormat="1" ht="15.75">
      <c r="C10" s="21"/>
      <c r="G10" s="7"/>
    </row>
    <row r="11" spans="1:8" s="4" customFormat="1" ht="13.5">
      <c r="A11" s="5" t="s">
        <v>10</v>
      </c>
      <c r="D11" s="9" t="s">
        <v>11</v>
      </c>
      <c r="E11" s="22"/>
      <c r="F11" s="23"/>
      <c r="G11" s="7"/>
    </row>
    <row r="12" spans="1:8" s="4" customFormat="1" ht="13.5">
      <c r="A12" s="5" t="s">
        <v>12</v>
      </c>
      <c r="D12" s="24" t="s">
        <v>13</v>
      </c>
      <c r="E12" s="25"/>
      <c r="G12" s="26"/>
    </row>
    <row r="13" spans="1:8" s="4" customFormat="1" ht="13.5">
      <c r="A13" s="5" t="s">
        <v>14</v>
      </c>
      <c r="B13" s="27"/>
      <c r="D13" s="24" t="s">
        <v>15</v>
      </c>
      <c r="G13" s="7"/>
    </row>
    <row r="14" spans="1:8" s="4" customFormat="1" ht="14.25" thickBot="1">
      <c r="A14" s="5" t="s">
        <v>16</v>
      </c>
      <c r="B14" s="28" t="s">
        <v>17</v>
      </c>
      <c r="C14" s="28"/>
      <c r="D14" s="28"/>
      <c r="E14" s="28"/>
      <c r="F14" s="28"/>
      <c r="G14" s="29"/>
    </row>
    <row r="15" spans="1:8" s="4" customFormat="1" ht="14.25" thickTop="1">
      <c r="A15" s="15"/>
      <c r="B15" s="15"/>
      <c r="C15" s="15"/>
      <c r="D15" s="15"/>
      <c r="E15" s="7"/>
      <c r="G15" s="7"/>
    </row>
    <row r="16" spans="1:8" s="4" customFormat="1" ht="15.75">
      <c r="A16" s="30" t="s">
        <v>18</v>
      </c>
      <c r="G16" s="7"/>
    </row>
    <row r="17" spans="1:8" s="4" customFormat="1" ht="13.5">
      <c r="D17" s="31">
        <v>0.14000000000000001</v>
      </c>
      <c r="E17" s="32"/>
      <c r="F17" s="33"/>
      <c r="G17" s="7"/>
    </row>
    <row r="18" spans="1:8" s="4" customFormat="1" ht="14.25" thickBot="1">
      <c r="A18" s="34" t="s">
        <v>19</v>
      </c>
      <c r="B18" s="34" t="s">
        <v>20</v>
      </c>
      <c r="C18" s="34" t="s">
        <v>21</v>
      </c>
      <c r="D18" s="34" t="s">
        <v>22</v>
      </c>
      <c r="E18" s="34" t="s">
        <v>23</v>
      </c>
      <c r="F18" s="34" t="s">
        <v>24</v>
      </c>
      <c r="G18" s="35"/>
      <c r="H18" s="7"/>
    </row>
    <row r="19" spans="1:8" s="4" customFormat="1" ht="14.25" thickBot="1">
      <c r="A19" s="36"/>
      <c r="B19" s="37"/>
      <c r="C19" s="38">
        <f>E68</f>
        <v>0</v>
      </c>
      <c r="D19" s="39">
        <f>C19*$D$17</f>
        <v>0</v>
      </c>
      <c r="E19" s="40">
        <f>C19+D19</f>
        <v>0</v>
      </c>
      <c r="F19" s="41" t="s">
        <v>25</v>
      </c>
      <c r="G19" s="42"/>
      <c r="H19" s="7"/>
    </row>
    <row r="20" spans="1:8" s="4" customFormat="1" ht="14.25" thickBot="1">
      <c r="A20" s="36"/>
      <c r="B20" s="36"/>
      <c r="C20" s="38">
        <f>$E$81</f>
        <v>0</v>
      </c>
      <c r="D20" s="39">
        <f>C20*$D$17</f>
        <v>0</v>
      </c>
      <c r="E20" s="40">
        <f>C20+D20</f>
        <v>0</v>
      </c>
      <c r="F20" s="41"/>
      <c r="G20" s="42"/>
      <c r="H20" s="7"/>
    </row>
    <row r="21" spans="1:8" s="4" customFormat="1" ht="14.25" thickBot="1">
      <c r="A21" s="36"/>
      <c r="B21" s="37"/>
      <c r="C21" s="38">
        <f>$E$94</f>
        <v>0</v>
      </c>
      <c r="D21" s="39">
        <f t="shared" ref="D21:D24" si="0">C21*$D$17</f>
        <v>0</v>
      </c>
      <c r="E21" s="40">
        <f t="shared" ref="E21:E24" si="1">C21+D21</f>
        <v>0</v>
      </c>
      <c r="F21" s="41"/>
      <c r="G21" s="42"/>
      <c r="H21" s="7"/>
    </row>
    <row r="22" spans="1:8" s="4" customFormat="1" ht="14.25" thickBot="1">
      <c r="A22" s="36"/>
      <c r="B22" s="37"/>
      <c r="C22" s="38">
        <v>0</v>
      </c>
      <c r="D22" s="39">
        <f t="shared" si="0"/>
        <v>0</v>
      </c>
      <c r="E22" s="40">
        <f t="shared" si="1"/>
        <v>0</v>
      </c>
      <c r="F22" s="41"/>
      <c r="G22" s="42"/>
      <c r="H22" s="7"/>
    </row>
    <row r="23" spans="1:8" s="4" customFormat="1" ht="14.25" thickBot="1">
      <c r="A23" s="36"/>
      <c r="B23" s="43"/>
      <c r="C23" s="38">
        <v>0</v>
      </c>
      <c r="D23" s="39">
        <f t="shared" si="0"/>
        <v>0</v>
      </c>
      <c r="E23" s="40">
        <f t="shared" si="1"/>
        <v>0</v>
      </c>
      <c r="F23" s="41"/>
      <c r="G23" s="42"/>
      <c r="H23" s="7"/>
    </row>
    <row r="24" spans="1:8" s="4" customFormat="1" ht="14.25" thickBot="1">
      <c r="A24" s="36"/>
      <c r="B24" s="43"/>
      <c r="C24" s="38">
        <v>0</v>
      </c>
      <c r="D24" s="39">
        <f t="shared" si="0"/>
        <v>0</v>
      </c>
      <c r="E24" s="40">
        <f t="shared" si="1"/>
        <v>0</v>
      </c>
      <c r="F24" s="41"/>
      <c r="G24" s="42"/>
      <c r="H24" s="7"/>
    </row>
    <row r="25" spans="1:8" s="4" customFormat="1" ht="14.25" thickBot="1">
      <c r="A25" s="44" t="s">
        <v>26</v>
      </c>
      <c r="B25" s="45"/>
      <c r="C25" s="45"/>
      <c r="D25" s="46"/>
      <c r="E25" s="40"/>
      <c r="F25" s="41"/>
      <c r="G25" s="42"/>
      <c r="H25" s="7"/>
    </row>
    <row r="26" spans="1:8" s="5" customFormat="1" ht="13.5" thickBot="1">
      <c r="A26" s="5" t="s">
        <v>27</v>
      </c>
      <c r="E26" s="47">
        <f>SUM(E19:E25)</f>
        <v>0</v>
      </c>
      <c r="G26" s="48"/>
      <c r="H26" s="17"/>
    </row>
    <row r="27" spans="1:8" s="4" customFormat="1" ht="14.25" thickBot="1">
      <c r="E27" s="13"/>
      <c r="F27" s="49"/>
      <c r="G27" s="7"/>
      <c r="H27" s="7"/>
    </row>
    <row r="28" spans="1:8" s="4" customFormat="1" ht="14.25" thickTop="1">
      <c r="A28" s="15"/>
      <c r="B28" s="15"/>
      <c r="C28" s="15"/>
      <c r="D28" s="15"/>
      <c r="F28" s="50"/>
      <c r="G28" s="7"/>
      <c r="H28" s="7"/>
    </row>
    <row r="29" spans="1:8" s="4" customFormat="1" ht="14.25">
      <c r="A29" s="51" t="s">
        <v>28</v>
      </c>
      <c r="B29" s="51"/>
      <c r="C29" s="51"/>
      <c r="D29" s="51"/>
      <c r="E29" s="51"/>
      <c r="F29" s="51"/>
      <c r="G29" s="52"/>
      <c r="H29" s="7"/>
    </row>
    <row r="30" spans="1:8" s="4" customFormat="1" ht="14.25">
      <c r="A30" s="51" t="s">
        <v>29</v>
      </c>
      <c r="B30" s="51"/>
      <c r="C30" s="51"/>
      <c r="D30" s="51"/>
      <c r="E30" s="51"/>
      <c r="F30" s="51"/>
      <c r="G30" s="52"/>
      <c r="H30" s="7"/>
    </row>
    <row r="31" spans="1:8" s="4" customFormat="1" ht="14.25">
      <c r="A31" s="51"/>
      <c r="B31" s="51"/>
      <c r="C31" s="51"/>
      <c r="D31" s="51"/>
      <c r="E31" s="51"/>
      <c r="F31" s="51"/>
      <c r="G31" s="52"/>
    </row>
    <row r="32" spans="1:8" s="4" customFormat="1" ht="14.25">
      <c r="A32" s="53" t="s">
        <v>30</v>
      </c>
      <c r="B32" s="53"/>
      <c r="C32" s="51"/>
      <c r="D32" s="51"/>
      <c r="E32" s="51"/>
      <c r="F32" s="51"/>
      <c r="G32" s="52"/>
    </row>
    <row r="33" spans="1:7" s="4" customFormat="1" ht="14.25">
      <c r="A33" s="54"/>
      <c r="B33" s="54"/>
      <c r="C33" s="54"/>
      <c r="D33" s="51"/>
      <c r="E33" s="51"/>
      <c r="F33" s="51"/>
      <c r="G33" s="52"/>
    </row>
    <row r="34" spans="1:7" s="56" customFormat="1" ht="14.25">
      <c r="A34" s="55" t="s">
        <v>31</v>
      </c>
      <c r="G34" s="57"/>
    </row>
    <row r="35" spans="1:7" s="4" customFormat="1" ht="14.25">
      <c r="A35" s="5" t="s">
        <v>32</v>
      </c>
      <c r="B35" s="51"/>
      <c r="C35" s="51"/>
      <c r="D35" s="51"/>
      <c r="E35" s="51"/>
      <c r="F35" s="51"/>
      <c r="G35" s="52"/>
    </row>
    <row r="36" spans="1:7" s="4" customFormat="1" ht="14.25">
      <c r="A36" s="51"/>
      <c r="B36" s="51"/>
      <c r="C36" s="51"/>
      <c r="D36" s="51"/>
      <c r="E36" s="51"/>
      <c r="F36" s="51"/>
      <c r="G36" s="52"/>
    </row>
    <row r="37" spans="1:7" s="4" customFormat="1" ht="14.25">
      <c r="A37" s="51" t="s">
        <v>33</v>
      </c>
      <c r="B37" s="51"/>
      <c r="C37" s="51"/>
      <c r="D37" s="51"/>
      <c r="E37" s="51"/>
      <c r="F37" s="51"/>
      <c r="G37" s="52"/>
    </row>
    <row r="38" spans="1:7" s="4" customFormat="1" ht="14.25">
      <c r="A38" s="51" t="s">
        <v>34</v>
      </c>
      <c r="B38" s="51"/>
      <c r="C38" s="51"/>
      <c r="D38" s="51"/>
      <c r="E38" s="51"/>
      <c r="F38" s="51"/>
      <c r="G38" s="52"/>
    </row>
    <row r="39" spans="1:7" s="4" customFormat="1" ht="14.25">
      <c r="A39" s="51" t="s">
        <v>35</v>
      </c>
      <c r="B39" s="51"/>
      <c r="C39" s="51"/>
      <c r="D39" s="51"/>
      <c r="E39" s="51"/>
      <c r="F39" s="51"/>
      <c r="G39" s="52"/>
    </row>
    <row r="40" spans="1:7" s="4" customFormat="1" ht="14.25">
      <c r="A40" s="51"/>
      <c r="B40" s="51"/>
      <c r="C40" s="51"/>
      <c r="D40" s="51"/>
      <c r="E40" s="51"/>
      <c r="F40" s="51"/>
      <c r="G40" s="52"/>
    </row>
    <row r="41" spans="1:7" s="4" customFormat="1" ht="14.25">
      <c r="A41" s="51" t="s">
        <v>36</v>
      </c>
      <c r="B41" s="51"/>
      <c r="C41" s="51"/>
      <c r="D41" s="51"/>
      <c r="E41" s="51"/>
      <c r="F41" s="51"/>
      <c r="G41" s="52"/>
    </row>
    <row r="42" spans="1:7" s="4" customFormat="1" ht="14.25">
      <c r="A42" s="51" t="s">
        <v>37</v>
      </c>
      <c r="B42" s="51"/>
      <c r="C42" s="51"/>
      <c r="D42" s="51"/>
      <c r="E42" s="51"/>
      <c r="F42" s="51"/>
      <c r="G42" s="52"/>
    </row>
    <row r="43" spans="1:7" s="4" customFormat="1" ht="14.25">
      <c r="A43" s="51"/>
      <c r="B43" s="51"/>
      <c r="C43" s="51"/>
      <c r="D43" s="51"/>
      <c r="E43" s="51"/>
      <c r="F43" s="51"/>
      <c r="G43" s="52"/>
    </row>
    <row r="44" spans="1:7" s="4" customFormat="1" ht="14.25">
      <c r="A44" s="51"/>
      <c r="B44" s="51"/>
      <c r="C44" s="51"/>
      <c r="D44" s="51"/>
      <c r="E44" s="51"/>
      <c r="F44" s="51"/>
      <c r="G44" s="52"/>
    </row>
    <row r="45" spans="1:7" s="4" customFormat="1" ht="14.25">
      <c r="A45" s="51" t="s">
        <v>38</v>
      </c>
      <c r="B45" s="51"/>
      <c r="C45" s="51"/>
      <c r="D45" s="51"/>
      <c r="E45" s="51"/>
      <c r="F45" s="51"/>
      <c r="G45" s="52"/>
    </row>
    <row r="46" spans="1:7" s="4" customFormat="1" ht="14.25">
      <c r="A46" s="51" t="s">
        <v>39</v>
      </c>
      <c r="B46" s="51"/>
      <c r="C46" s="51"/>
      <c r="D46" s="51"/>
      <c r="E46" s="51"/>
      <c r="F46" s="51"/>
      <c r="G46" s="52"/>
    </row>
    <row r="47" spans="1:7" s="4" customFormat="1" ht="14.25">
      <c r="A47" s="51"/>
      <c r="B47" s="51"/>
      <c r="C47" s="51"/>
      <c r="D47" s="51"/>
      <c r="E47" s="51"/>
      <c r="F47" s="51"/>
      <c r="G47" s="52"/>
    </row>
    <row r="48" spans="1:7" s="4" customFormat="1" ht="14.25">
      <c r="B48" s="51"/>
      <c r="C48" s="51"/>
      <c r="D48" s="51"/>
      <c r="E48" s="51"/>
      <c r="F48" s="51"/>
      <c r="G48" s="52"/>
    </row>
    <row r="49" spans="1:12" s="4" customFormat="1" ht="16.5">
      <c r="A49" s="58" t="s">
        <v>40</v>
      </c>
      <c r="B49" s="59"/>
      <c r="C49" s="51"/>
      <c r="D49" s="51"/>
      <c r="E49" s="51"/>
      <c r="F49" s="51"/>
      <c r="G49" s="52"/>
    </row>
    <row r="50" spans="1:12" s="4" customFormat="1" ht="15">
      <c r="A50" s="60" t="s">
        <v>41</v>
      </c>
      <c r="B50" s="60" t="s">
        <v>42</v>
      </c>
      <c r="G50" s="7"/>
    </row>
    <row r="51" spans="1:12" s="4" customFormat="1" ht="15">
      <c r="A51" s="60" t="s">
        <v>43</v>
      </c>
      <c r="B51" s="60" t="s">
        <v>44</v>
      </c>
      <c r="D51" s="61"/>
      <c r="G51" s="7"/>
    </row>
    <row r="52" spans="1:12" s="4" customFormat="1" ht="15">
      <c r="A52" s="60" t="s">
        <v>45</v>
      </c>
      <c r="B52" s="60" t="s">
        <v>46</v>
      </c>
      <c r="G52" s="7"/>
    </row>
    <row r="53" spans="1:12" s="4" customFormat="1" ht="15">
      <c r="A53" s="60" t="s">
        <v>47</v>
      </c>
      <c r="B53" s="62">
        <v>260148</v>
      </c>
      <c r="G53" s="7"/>
    </row>
    <row r="54" spans="1:12" s="4" customFormat="1" ht="15">
      <c r="A54" s="60" t="s">
        <v>48</v>
      </c>
      <c r="B54" s="63">
        <v>62283966467</v>
      </c>
      <c r="G54" s="7"/>
    </row>
    <row r="55" spans="1:12" s="4" customFormat="1" ht="15">
      <c r="A55" s="60" t="s">
        <v>49</v>
      </c>
      <c r="B55" s="63" t="s">
        <v>50</v>
      </c>
      <c r="G55" s="7"/>
    </row>
    <row r="56" spans="1:12" s="4" customFormat="1" ht="15">
      <c r="A56" s="5"/>
      <c r="B56" s="64"/>
      <c r="G56" s="7"/>
    </row>
    <row r="57" spans="1:12" s="4" customFormat="1" ht="14.25" thickBot="1">
      <c r="A57" s="65"/>
      <c r="B57" s="66"/>
      <c r="C57" s="66"/>
      <c r="D57" s="66"/>
      <c r="E57" s="66"/>
      <c r="F57" s="66"/>
      <c r="G57" s="7"/>
    </row>
    <row r="58" spans="1:12" s="4" customFormat="1" ht="15" thickBot="1">
      <c r="A58" s="67" t="s">
        <v>51</v>
      </c>
      <c r="B58" s="7"/>
      <c r="C58" s="42"/>
      <c r="D58" s="36"/>
      <c r="E58" s="7"/>
      <c r="F58" s="7"/>
      <c r="G58" s="7"/>
    </row>
    <row r="59" spans="1:12" s="4" customFormat="1" ht="14.25" thickBot="1">
      <c r="A59" s="68" t="s">
        <v>52</v>
      </c>
      <c r="B59" s="7"/>
      <c r="C59" s="7"/>
      <c r="D59" s="26"/>
      <c r="E59" s="7"/>
      <c r="F59" s="7"/>
      <c r="G59" s="7"/>
    </row>
    <row r="60" spans="1:12" s="4" customFormat="1" ht="14.25" thickBot="1">
      <c r="A60" s="69" t="s">
        <v>53</v>
      </c>
      <c r="B60" s="70">
        <v>0</v>
      </c>
      <c r="C60" s="71" t="s">
        <v>54</v>
      </c>
      <c r="D60" s="72"/>
      <c r="E60" s="7"/>
      <c r="F60" s="7"/>
      <c r="G60" s="7"/>
    </row>
    <row r="61" spans="1:12" s="4" customFormat="1" ht="14.25" thickBot="1">
      <c r="A61" s="73" t="s">
        <v>55</v>
      </c>
      <c r="B61" s="74" t="s">
        <v>56</v>
      </c>
      <c r="C61" s="75" t="s">
        <v>57</v>
      </c>
      <c r="D61" s="76" t="s">
        <v>58</v>
      </c>
      <c r="E61" s="77" t="s">
        <v>59</v>
      </c>
      <c r="F61" s="78">
        <v>0.05</v>
      </c>
      <c r="G61" s="79"/>
    </row>
    <row r="62" spans="1:12" s="4" customFormat="1" ht="13.5">
      <c r="A62" s="80">
        <v>0</v>
      </c>
      <c r="B62" s="81">
        <f t="shared" ref="B62:B67" si="2">A62*C62</f>
        <v>0</v>
      </c>
      <c r="C62" s="82"/>
      <c r="D62" s="83"/>
      <c r="E62" s="84">
        <f>B68</f>
        <v>0</v>
      </c>
      <c r="F62" s="85" t="s">
        <v>60</v>
      </c>
      <c r="G62" s="86"/>
    </row>
    <row r="63" spans="1:12" s="4" customFormat="1" ht="13.5">
      <c r="A63" s="87">
        <f>(A62*$B$60)+A62</f>
        <v>0</v>
      </c>
      <c r="B63" s="88">
        <f t="shared" si="2"/>
        <v>0</v>
      </c>
      <c r="C63" s="89"/>
      <c r="D63" s="90"/>
      <c r="E63" s="91">
        <f>B68*5%</f>
        <v>0</v>
      </c>
      <c r="F63" s="92" t="s">
        <v>61</v>
      </c>
      <c r="G63" s="86"/>
    </row>
    <row r="64" spans="1:12" s="4" customFormat="1" ht="13.5">
      <c r="A64" s="87">
        <f>(A63*$B$60)+A63</f>
        <v>0</v>
      </c>
      <c r="B64" s="88">
        <f t="shared" si="2"/>
        <v>0</v>
      </c>
      <c r="C64" s="93"/>
      <c r="D64" s="94">
        <v>0</v>
      </c>
      <c r="E64" s="91">
        <f>D64*3</f>
        <v>0</v>
      </c>
      <c r="F64" s="85" t="s">
        <v>62</v>
      </c>
      <c r="G64" s="86"/>
      <c r="I64" s="5">
        <v>0</v>
      </c>
      <c r="J64" s="5">
        <v>0</v>
      </c>
      <c r="K64" s="5">
        <f>I64*J64</f>
        <v>0</v>
      </c>
      <c r="L64" s="5"/>
    </row>
    <row r="65" spans="1:12" s="4" customFormat="1" ht="13.5">
      <c r="A65" s="87">
        <f>(A64*$B$60)+A64</f>
        <v>0</v>
      </c>
      <c r="B65" s="95">
        <f t="shared" si="2"/>
        <v>0</v>
      </c>
      <c r="C65" s="93"/>
      <c r="D65" s="96"/>
      <c r="E65" s="97"/>
      <c r="F65" s="98" t="s">
        <v>63</v>
      </c>
      <c r="G65" s="86"/>
      <c r="I65" s="5" t="s">
        <v>64</v>
      </c>
      <c r="J65" s="5"/>
      <c r="K65" s="5"/>
      <c r="L65" s="5"/>
    </row>
    <row r="66" spans="1:12" s="4" customFormat="1" ht="13.5">
      <c r="A66" s="87">
        <f>(A65*$B$60)+A65</f>
        <v>0</v>
      </c>
      <c r="B66" s="95">
        <f t="shared" si="2"/>
        <v>0</v>
      </c>
      <c r="C66" s="93"/>
      <c r="D66" s="96"/>
      <c r="E66" s="91"/>
      <c r="F66" s="99"/>
      <c r="G66" s="86"/>
    </row>
    <row r="67" spans="1:12" s="4" customFormat="1" ht="14.25" thickBot="1">
      <c r="A67" s="87">
        <f>(A66*$B$60)+A66</f>
        <v>0</v>
      </c>
      <c r="B67" s="95">
        <f t="shared" si="2"/>
        <v>0</v>
      </c>
      <c r="C67" s="93"/>
      <c r="D67" s="96"/>
      <c r="E67" s="97"/>
      <c r="F67" s="99"/>
      <c r="G67" s="86"/>
    </row>
    <row r="68" spans="1:12" s="4" customFormat="1" ht="14.25" thickBot="1">
      <c r="A68" s="100"/>
      <c r="B68" s="101">
        <f>SUM(B62:B65)</f>
        <v>0</v>
      </c>
      <c r="C68" s="102">
        <f>SUM(C62:C67)</f>
        <v>0</v>
      </c>
      <c r="D68" s="103"/>
      <c r="E68" s="104">
        <f>SUM(E62:E66)</f>
        <v>0</v>
      </c>
      <c r="F68" s="7"/>
      <c r="G68" s="7"/>
    </row>
    <row r="69" spans="1:12" s="4" customFormat="1" ht="13.5">
      <c r="A69" s="105"/>
      <c r="B69" s="106"/>
      <c r="C69" s="106"/>
      <c r="D69" s="106"/>
      <c r="E69" s="106"/>
      <c r="F69" s="106"/>
      <c r="G69" s="7"/>
    </row>
    <row r="70" spans="1:12" s="4" customFormat="1" ht="13.5">
      <c r="C70" s="107"/>
      <c r="D70" s="107"/>
      <c r="G70" s="7"/>
    </row>
    <row r="71" spans="1:12" ht="14.25" thickBot="1">
      <c r="A71" s="65"/>
      <c r="B71" s="66"/>
      <c r="C71" s="66"/>
      <c r="D71" s="66"/>
      <c r="E71" s="66"/>
      <c r="F71" s="66"/>
      <c r="G71" s="7"/>
    </row>
    <row r="72" spans="1:12" ht="15" thickBot="1">
      <c r="A72" s="67" t="s">
        <v>51</v>
      </c>
      <c r="B72" s="7"/>
      <c r="C72" s="42"/>
      <c r="D72" s="36"/>
      <c r="E72" s="7"/>
      <c r="F72" s="7"/>
      <c r="G72" s="7"/>
    </row>
    <row r="73" spans="1:12" ht="14.25" thickBot="1">
      <c r="A73" s="68" t="s">
        <v>52</v>
      </c>
      <c r="B73" s="7"/>
      <c r="C73" s="7"/>
      <c r="D73" s="26"/>
      <c r="E73" s="7"/>
      <c r="F73" s="7"/>
      <c r="G73" s="7"/>
    </row>
    <row r="74" spans="1:12" ht="14.25" thickBot="1">
      <c r="A74" s="69" t="s">
        <v>53</v>
      </c>
      <c r="B74" s="70">
        <v>0.1</v>
      </c>
      <c r="C74" s="71" t="s">
        <v>54</v>
      </c>
      <c r="D74" s="72"/>
      <c r="E74" s="7"/>
      <c r="F74" s="7"/>
      <c r="G74" s="7"/>
    </row>
    <row r="75" spans="1:12" ht="13.5" thickBot="1">
      <c r="A75" s="73" t="s">
        <v>55</v>
      </c>
      <c r="B75" s="74" t="s">
        <v>56</v>
      </c>
      <c r="C75" s="75" t="s">
        <v>57</v>
      </c>
      <c r="D75" s="75" t="s">
        <v>58</v>
      </c>
      <c r="E75" s="77" t="s">
        <v>59</v>
      </c>
      <c r="F75" s="78">
        <v>0.05</v>
      </c>
      <c r="G75" s="79"/>
    </row>
    <row r="76" spans="1:12" ht="13.5">
      <c r="A76" s="80">
        <v>0</v>
      </c>
      <c r="B76" s="81">
        <f t="shared" ref="B76" si="3">A76*C76</f>
        <v>0</v>
      </c>
      <c r="C76" s="82">
        <v>0</v>
      </c>
      <c r="D76" s="83"/>
      <c r="E76" s="84">
        <f>$B$81</f>
        <v>0</v>
      </c>
      <c r="F76" s="85" t="s">
        <v>60</v>
      </c>
      <c r="G76" s="86"/>
    </row>
    <row r="77" spans="1:12" ht="13.5">
      <c r="A77" s="87">
        <f>(A76*$B$74)+A76</f>
        <v>0</v>
      </c>
      <c r="B77" s="88">
        <f>A77*C77</f>
        <v>0</v>
      </c>
      <c r="C77" s="89"/>
      <c r="D77" s="90"/>
      <c r="E77" s="91">
        <f>B81*5%</f>
        <v>0</v>
      </c>
      <c r="F77" s="92" t="s">
        <v>61</v>
      </c>
      <c r="G77" s="86"/>
    </row>
    <row r="78" spans="1:12" ht="13.5">
      <c r="A78" s="87">
        <f>(A77*$B$74)+A77</f>
        <v>0</v>
      </c>
      <c r="B78" s="88">
        <f>A78*C78</f>
        <v>0</v>
      </c>
      <c r="C78" s="93"/>
      <c r="D78" s="94">
        <v>0</v>
      </c>
      <c r="E78" s="91">
        <f>D78*3</f>
        <v>0</v>
      </c>
      <c r="F78" s="85" t="s">
        <v>62</v>
      </c>
      <c r="G78" s="86"/>
    </row>
    <row r="79" spans="1:12" ht="13.5">
      <c r="A79" s="87">
        <f>(A78*$B$74)+A78</f>
        <v>0</v>
      </c>
      <c r="B79" s="95">
        <f>A79*C79</f>
        <v>0</v>
      </c>
      <c r="C79" s="93"/>
      <c r="D79" s="96"/>
      <c r="E79" s="97"/>
      <c r="F79" s="98" t="s">
        <v>63</v>
      </c>
      <c r="G79" s="86"/>
    </row>
    <row r="80" spans="1:12" ht="14.25" thickBot="1">
      <c r="A80" s="87">
        <f>(A79*$B$60)+A79</f>
        <v>0</v>
      </c>
      <c r="B80" s="95">
        <f>A80*C80</f>
        <v>0</v>
      </c>
      <c r="C80" s="93"/>
      <c r="D80" s="108"/>
      <c r="E80" s="109"/>
      <c r="F80" s="99"/>
      <c r="G80" s="86"/>
    </row>
    <row r="81" spans="1:12" ht="14.25" thickBot="1">
      <c r="A81" s="100"/>
      <c r="B81" s="101">
        <f>SUM(B76:B79)</f>
        <v>0</v>
      </c>
      <c r="C81" s="102">
        <f>SUM(C76:C80)</f>
        <v>0</v>
      </c>
      <c r="D81" s="103"/>
      <c r="E81" s="104">
        <f>SUM(E76:E78)</f>
        <v>0</v>
      </c>
      <c r="F81" s="7"/>
      <c r="G81" s="7"/>
      <c r="I81" s="36"/>
    </row>
    <row r="82" spans="1:12" ht="13.5">
      <c r="A82" s="105"/>
      <c r="B82" s="106"/>
      <c r="C82" s="106"/>
      <c r="D82" s="106"/>
      <c r="E82" s="106"/>
      <c r="F82" s="106"/>
      <c r="G82" s="7"/>
    </row>
    <row r="84" spans="1:12" ht="14.25" thickBot="1">
      <c r="A84" s="65"/>
      <c r="B84" s="66"/>
      <c r="C84" s="66"/>
      <c r="D84" s="66"/>
      <c r="E84" s="66"/>
      <c r="F84" s="66"/>
      <c r="G84" s="7"/>
    </row>
    <row r="85" spans="1:12" ht="15" thickBot="1">
      <c r="A85" s="67" t="s">
        <v>51</v>
      </c>
      <c r="B85" s="7"/>
      <c r="C85" s="42"/>
      <c r="D85" s="36"/>
      <c r="E85" s="7"/>
      <c r="F85" s="7"/>
      <c r="G85" s="7"/>
    </row>
    <row r="86" spans="1:12" ht="14.25" thickBot="1">
      <c r="A86" s="68" t="s">
        <v>52</v>
      </c>
      <c r="B86" s="7"/>
      <c r="C86" s="7"/>
      <c r="D86" s="26"/>
      <c r="E86" s="7"/>
      <c r="F86" s="7"/>
      <c r="G86" s="7"/>
      <c r="I86" s="5">
        <v>0</v>
      </c>
      <c r="J86" s="5">
        <v>0</v>
      </c>
      <c r="K86" s="5">
        <f>I86*J86</f>
        <v>0</v>
      </c>
      <c r="L86" s="5"/>
    </row>
    <row r="87" spans="1:12" ht="14.25" thickBot="1">
      <c r="A87" s="69" t="s">
        <v>53</v>
      </c>
      <c r="B87" s="70">
        <v>0</v>
      </c>
      <c r="C87" s="71" t="s">
        <v>54</v>
      </c>
      <c r="D87" s="72"/>
      <c r="E87" s="7"/>
      <c r="F87" s="7"/>
      <c r="G87" s="7"/>
      <c r="I87" s="5" t="s">
        <v>64</v>
      </c>
      <c r="J87" s="5"/>
      <c r="K87" s="5"/>
      <c r="L87" s="5"/>
    </row>
    <row r="88" spans="1:12" ht="13.5" thickBot="1">
      <c r="A88" s="73" t="s">
        <v>55</v>
      </c>
      <c r="B88" s="74" t="s">
        <v>56</v>
      </c>
      <c r="C88" s="75" t="s">
        <v>57</v>
      </c>
      <c r="D88" s="75" t="s">
        <v>58</v>
      </c>
      <c r="E88" s="77" t="s">
        <v>59</v>
      </c>
      <c r="F88" s="78">
        <v>0.05</v>
      </c>
      <c r="G88" s="79"/>
    </row>
    <row r="89" spans="1:12" ht="13.5">
      <c r="A89" s="80">
        <v>0</v>
      </c>
      <c r="B89" s="81">
        <f>A89*C89</f>
        <v>0</v>
      </c>
      <c r="C89" s="82">
        <v>0</v>
      </c>
      <c r="D89" s="83"/>
      <c r="E89" s="84">
        <f>$B$94</f>
        <v>0</v>
      </c>
      <c r="F89" s="85" t="s">
        <v>60</v>
      </c>
      <c r="G89" s="86"/>
    </row>
    <row r="90" spans="1:12" ht="13.5">
      <c r="A90" s="87">
        <f>A89*$B$87+A89</f>
        <v>0</v>
      </c>
      <c r="B90" s="88">
        <f>A90*C90</f>
        <v>0</v>
      </c>
      <c r="C90" s="89">
        <v>0</v>
      </c>
      <c r="D90" s="90"/>
      <c r="E90" s="91">
        <f>B94*5%</f>
        <v>0</v>
      </c>
      <c r="F90" s="92" t="s">
        <v>61</v>
      </c>
      <c r="G90" s="86"/>
    </row>
    <row r="91" spans="1:12" ht="13.5">
      <c r="A91" s="87">
        <f>(A90*$B$87)+A90</f>
        <v>0</v>
      </c>
      <c r="B91" s="88">
        <f>A91*C91</f>
        <v>0</v>
      </c>
      <c r="C91" s="93">
        <v>0</v>
      </c>
      <c r="D91" s="94">
        <v>0</v>
      </c>
      <c r="E91" s="91">
        <f>D91*3</f>
        <v>0</v>
      </c>
      <c r="F91" s="85" t="s">
        <v>62</v>
      </c>
      <c r="G91" s="86"/>
    </row>
    <row r="92" spans="1:12" ht="13.5">
      <c r="A92" s="87">
        <f>(A91*$B$87)+A91</f>
        <v>0</v>
      </c>
      <c r="B92" s="95">
        <f>A92*C92</f>
        <v>0</v>
      </c>
      <c r="C92" s="93">
        <v>0</v>
      </c>
      <c r="D92" s="96"/>
      <c r="E92" s="97"/>
      <c r="F92" s="98" t="s">
        <v>63</v>
      </c>
      <c r="G92" s="86"/>
    </row>
    <row r="93" spans="1:12" ht="14.25" thickBot="1">
      <c r="A93" s="87">
        <f>(A92*$B$87)+A92</f>
        <v>0</v>
      </c>
      <c r="B93" s="95">
        <f>A93*C93</f>
        <v>0</v>
      </c>
      <c r="C93" s="93"/>
      <c r="D93" s="108"/>
      <c r="E93" s="109"/>
      <c r="F93" s="99"/>
      <c r="G93" s="86"/>
    </row>
    <row r="94" spans="1:12" ht="14.25" thickBot="1">
      <c r="A94" s="100"/>
      <c r="B94" s="101">
        <f>SUM(B89:B92)</f>
        <v>0</v>
      </c>
      <c r="C94" s="102">
        <f>SUM(C89:C93)</f>
        <v>0</v>
      </c>
      <c r="D94" s="103"/>
      <c r="E94" s="104">
        <f>SUM(E89:E91)</f>
        <v>0</v>
      </c>
      <c r="F94" s="7"/>
      <c r="G94" s="7"/>
    </row>
    <row r="95" spans="1:12" ht="13.5">
      <c r="A95" s="105"/>
      <c r="B95" s="106"/>
      <c r="C95" s="106"/>
      <c r="D95" s="106"/>
      <c r="E95" s="106"/>
      <c r="F95" s="106"/>
      <c r="G95" s="7"/>
    </row>
    <row r="98" spans="1:7" ht="14.25" thickBot="1">
      <c r="A98" s="65"/>
      <c r="B98" s="66"/>
      <c r="C98" s="66"/>
      <c r="D98" s="66"/>
      <c r="E98" s="66"/>
      <c r="F98" s="66"/>
      <c r="G98" s="7"/>
    </row>
    <row r="99" spans="1:7" ht="15" thickBot="1">
      <c r="A99" s="67" t="s">
        <v>51</v>
      </c>
      <c r="B99" s="7"/>
      <c r="C99" s="42"/>
      <c r="D99" s="36"/>
      <c r="E99" s="7"/>
      <c r="F99" s="7"/>
      <c r="G99" s="7"/>
    </row>
    <row r="100" spans="1:7" ht="14.25" thickBot="1">
      <c r="A100" s="68" t="s">
        <v>52</v>
      </c>
      <c r="B100" s="7"/>
      <c r="C100" s="7"/>
      <c r="D100" s="26"/>
      <c r="E100" s="7"/>
      <c r="F100" s="7"/>
      <c r="G100" s="7"/>
    </row>
    <row r="101" spans="1:7" ht="14.25" thickBot="1">
      <c r="A101" s="69" t="s">
        <v>53</v>
      </c>
      <c r="B101" s="70">
        <v>0</v>
      </c>
      <c r="C101" s="71" t="s">
        <v>54</v>
      </c>
      <c r="D101" s="72"/>
      <c r="E101" s="7"/>
      <c r="F101" s="7"/>
      <c r="G101" s="7"/>
    </row>
    <row r="102" spans="1:7" ht="13.5" thickBot="1">
      <c r="A102" s="73" t="s">
        <v>55</v>
      </c>
      <c r="B102" s="74" t="s">
        <v>56</v>
      </c>
      <c r="C102" s="75" t="s">
        <v>57</v>
      </c>
      <c r="D102" s="75" t="s">
        <v>58</v>
      </c>
      <c r="E102" s="77" t="s">
        <v>59</v>
      </c>
      <c r="F102" s="78">
        <v>0.05</v>
      </c>
      <c r="G102" s="79"/>
    </row>
    <row r="103" spans="1:7" ht="13.5">
      <c r="A103" s="80">
        <v>0</v>
      </c>
      <c r="B103" s="81">
        <f>A103*C103</f>
        <v>0</v>
      </c>
      <c r="C103" s="82">
        <v>0</v>
      </c>
      <c r="D103" s="83"/>
      <c r="E103" s="84">
        <f>$B$108</f>
        <v>0</v>
      </c>
      <c r="F103" s="85" t="s">
        <v>60</v>
      </c>
      <c r="G103" s="86"/>
    </row>
    <row r="104" spans="1:7" ht="13.5">
      <c r="A104" s="87">
        <f>(A103*$B$101)+A103</f>
        <v>0</v>
      </c>
      <c r="B104" s="88">
        <f>A104*C104</f>
        <v>0</v>
      </c>
      <c r="C104" s="89"/>
      <c r="D104" s="90"/>
      <c r="E104" s="91">
        <f>B108*5%</f>
        <v>0</v>
      </c>
      <c r="F104" s="92" t="s">
        <v>61</v>
      </c>
      <c r="G104" s="86"/>
    </row>
    <row r="105" spans="1:7" ht="13.5">
      <c r="A105" s="87">
        <f>(A104*$B$101)+A104</f>
        <v>0</v>
      </c>
      <c r="B105" s="88">
        <f>A105*C105</f>
        <v>0</v>
      </c>
      <c r="C105" s="93"/>
      <c r="D105" s="94">
        <v>0</v>
      </c>
      <c r="E105" s="91">
        <f>D105*3</f>
        <v>0</v>
      </c>
      <c r="F105" s="85" t="s">
        <v>62</v>
      </c>
      <c r="G105" s="86"/>
    </row>
    <row r="106" spans="1:7" ht="13.5">
      <c r="A106" s="87">
        <f>(A105*$B$101)+A105</f>
        <v>0</v>
      </c>
      <c r="B106" s="95">
        <f>A106*C106</f>
        <v>0</v>
      </c>
      <c r="C106" s="93"/>
      <c r="D106" s="96"/>
      <c r="E106" s="97"/>
      <c r="F106" s="98" t="s">
        <v>63</v>
      </c>
      <c r="G106" s="86"/>
    </row>
    <row r="107" spans="1:7" ht="14.25" thickBot="1">
      <c r="A107" s="87">
        <f>(A106*$B$101)+A106</f>
        <v>0</v>
      </c>
      <c r="B107" s="95">
        <f>A107*C107</f>
        <v>0</v>
      </c>
      <c r="C107" s="93"/>
      <c r="D107" s="108"/>
      <c r="E107" s="109"/>
      <c r="F107" s="99"/>
      <c r="G107" s="86"/>
    </row>
    <row r="108" spans="1:7" ht="14.25" thickBot="1">
      <c r="A108" s="100"/>
      <c r="B108" s="101">
        <f>SUM(B103:B106)</f>
        <v>0</v>
      </c>
      <c r="C108" s="102">
        <f>SUM(C103:C107)</f>
        <v>0</v>
      </c>
      <c r="D108" s="103"/>
      <c r="E108" s="104">
        <f>SUM(E103:E105)</f>
        <v>0</v>
      </c>
      <c r="F108" s="7"/>
      <c r="G108" s="7"/>
    </row>
    <row r="109" spans="1:7" ht="13.5">
      <c r="A109" s="105"/>
      <c r="B109" s="106"/>
      <c r="C109" s="106"/>
      <c r="D109" s="106"/>
      <c r="E109" s="106"/>
      <c r="F109" s="106"/>
      <c r="G109" s="7"/>
    </row>
    <row r="111" spans="1:7" ht="14.25" thickBot="1">
      <c r="A111" s="65"/>
      <c r="B111" s="66"/>
      <c r="C111" s="66"/>
      <c r="D111" s="66"/>
      <c r="E111" s="66"/>
      <c r="F111" s="66"/>
      <c r="G111" s="7"/>
    </row>
    <row r="112" spans="1:7" ht="15" thickBot="1">
      <c r="A112" s="67" t="s">
        <v>51</v>
      </c>
      <c r="B112" s="7"/>
      <c r="C112" s="42"/>
      <c r="D112" s="36"/>
      <c r="E112" s="7"/>
      <c r="F112" s="7"/>
      <c r="G112" s="7"/>
    </row>
    <row r="113" spans="1:7" ht="14.25" thickBot="1">
      <c r="A113" s="68" t="s">
        <v>52</v>
      </c>
      <c r="B113" s="7"/>
      <c r="C113" s="7"/>
      <c r="D113" s="26"/>
      <c r="E113" s="7"/>
      <c r="F113" s="7"/>
      <c r="G113" s="7"/>
    </row>
    <row r="114" spans="1:7" ht="14.25" thickBot="1">
      <c r="A114" s="69" t="s">
        <v>53</v>
      </c>
      <c r="B114" s="70">
        <v>0</v>
      </c>
      <c r="C114" s="71" t="s">
        <v>54</v>
      </c>
      <c r="D114" s="72"/>
      <c r="E114" s="7"/>
      <c r="F114" s="7"/>
      <c r="G114" s="7"/>
    </row>
    <row r="115" spans="1:7" ht="13.5" thickBot="1">
      <c r="A115" s="73" t="s">
        <v>55</v>
      </c>
      <c r="B115" s="74" t="s">
        <v>56</v>
      </c>
      <c r="C115" s="75" t="s">
        <v>57</v>
      </c>
      <c r="D115" s="75" t="s">
        <v>58</v>
      </c>
      <c r="E115" s="77" t="s">
        <v>59</v>
      </c>
      <c r="F115" s="78">
        <v>0.05</v>
      </c>
      <c r="G115" s="79"/>
    </row>
    <row r="116" spans="1:7" ht="13.5">
      <c r="A116" s="80">
        <v>0</v>
      </c>
      <c r="B116" s="81">
        <f>A116*C116</f>
        <v>0</v>
      </c>
      <c r="C116" s="82">
        <v>0</v>
      </c>
      <c r="D116" s="83"/>
      <c r="E116" s="84">
        <f>$B$121</f>
        <v>0</v>
      </c>
      <c r="F116" s="85" t="s">
        <v>60</v>
      </c>
      <c r="G116" s="86"/>
    </row>
    <row r="117" spans="1:7" ht="13.5">
      <c r="A117" s="87">
        <f>(A116*$B$114)+A116</f>
        <v>0</v>
      </c>
      <c r="B117" s="88">
        <f>A117*C117</f>
        <v>0</v>
      </c>
      <c r="C117" s="89"/>
      <c r="D117" s="90"/>
      <c r="E117" s="91">
        <f>B121*5%</f>
        <v>0</v>
      </c>
      <c r="F117" s="92" t="s">
        <v>61</v>
      </c>
      <c r="G117" s="86"/>
    </row>
    <row r="118" spans="1:7" ht="13.5">
      <c r="A118" s="87">
        <f>(A117*$B$114)+A117</f>
        <v>0</v>
      </c>
      <c r="B118" s="88">
        <f>A118*C118</f>
        <v>0</v>
      </c>
      <c r="C118" s="93"/>
      <c r="D118" s="94">
        <v>0</v>
      </c>
      <c r="E118" s="91">
        <f>D118*3</f>
        <v>0</v>
      </c>
      <c r="F118" s="85" t="s">
        <v>62</v>
      </c>
      <c r="G118" s="86"/>
    </row>
    <row r="119" spans="1:7" ht="13.5">
      <c r="A119" s="87">
        <f>(A118*$B$114)+A118</f>
        <v>0</v>
      </c>
      <c r="B119" s="95">
        <f>A119*C119</f>
        <v>0</v>
      </c>
      <c r="C119" s="93"/>
      <c r="D119" s="96"/>
      <c r="E119" s="97"/>
      <c r="F119" s="98" t="s">
        <v>63</v>
      </c>
      <c r="G119" s="86"/>
    </row>
    <row r="120" spans="1:7" ht="14.25" thickBot="1">
      <c r="A120" s="87">
        <f>(A119*$B$114)+A119</f>
        <v>0</v>
      </c>
      <c r="B120" s="95">
        <f>A120*C120</f>
        <v>0</v>
      </c>
      <c r="C120" s="93"/>
      <c r="D120" s="108"/>
      <c r="E120" s="109"/>
      <c r="F120" s="99"/>
      <c r="G120" s="86"/>
    </row>
    <row r="121" spans="1:7" ht="14.25" thickBot="1">
      <c r="A121" s="100"/>
      <c r="B121" s="101">
        <f>SUM(B116:B119)</f>
        <v>0</v>
      </c>
      <c r="C121" s="102">
        <f>SUM(C116:C120)</f>
        <v>0</v>
      </c>
      <c r="D121" s="103"/>
      <c r="E121" s="104">
        <f>SUM(E116:E118)</f>
        <v>0</v>
      </c>
      <c r="F121" s="7"/>
      <c r="G121" s="7"/>
    </row>
    <row r="122" spans="1:7" ht="13.5">
      <c r="A122" s="105"/>
      <c r="B122" s="106"/>
      <c r="C122" s="106"/>
      <c r="D122" s="106"/>
      <c r="E122" s="106"/>
      <c r="F122" s="106"/>
      <c r="G122" s="7"/>
    </row>
  </sheetData>
  <mergeCells count="2">
    <mergeCell ref="B14:F14"/>
    <mergeCell ref="A25:D25"/>
  </mergeCells>
  <pageMargins left="0.25" right="0.16" top="0.33" bottom="0.25" header="0.3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Auguste PC</dc:creator>
  <cp:lastModifiedBy>Auguste PC</cp:lastModifiedBy>
  <dcterms:created xsi:type="dcterms:W3CDTF">2017-03-13T07:58:21Z</dcterms:created>
  <dcterms:modified xsi:type="dcterms:W3CDTF">2017-03-13T08:00:34Z</dcterms:modified>
</cp:coreProperties>
</file>